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2270dde736f8749/Coulston Parish Council/CPC Document Hub/Finance ^0 HR/Financial Year 2022-23/AGAR/"/>
    </mc:Choice>
  </mc:AlternateContent>
  <xr:revisionPtr revIDLastSave="1" documentId="8_{91EB37CF-CB82-40EB-96EF-F68C23EF394E}" xr6:coauthVersionLast="47" xr6:coauthVersionMax="47" xr10:uidLastSave="{C8FCD7E2-C743-4042-AFAD-77F1E85F5B48}"/>
  <bookViews>
    <workbookView xWindow="-120" yWindow="-120" windowWidth="29040" windowHeight="15720" xr2:uid="{2288D313-48C4-432D-80BF-0F7357B1C542}"/>
  </bookViews>
  <sheets>
    <sheet name="Sheet1" sheetId="1" r:id="rId1"/>
  </sheets>
  <definedNames>
    <definedName name="_xlnm.Print_Area" localSheetId="0">Sheet1!$A$1:$Q$37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6" i="1" l="1"/>
  <c r="O27" i="1"/>
  <c r="O28" i="1"/>
  <c r="O7" i="1"/>
  <c r="O8" i="1"/>
  <c r="O9" i="1"/>
  <c r="O10" i="1"/>
  <c r="O11" i="1"/>
  <c r="O12" i="1"/>
  <c r="O13" i="1"/>
  <c r="O14" i="1"/>
  <c r="O15" i="1"/>
  <c r="O16" i="1"/>
  <c r="O17" i="1"/>
  <c r="O18" i="1"/>
  <c r="Q18" i="1" s="1"/>
  <c r="O19" i="1"/>
  <c r="O20" i="1"/>
  <c r="Q19" i="1"/>
  <c r="O6" i="1"/>
  <c r="O25" i="1"/>
  <c r="P29" i="1" l="1"/>
  <c r="P21" i="1"/>
  <c r="Q8" i="1" l="1"/>
  <c r="Q9" i="1"/>
  <c r="Q10" i="1"/>
  <c r="Q11" i="1"/>
  <c r="Q12" i="1"/>
  <c r="Q13" i="1"/>
  <c r="Q14" i="1"/>
  <c r="Q16" i="1"/>
  <c r="Q17" i="1"/>
  <c r="Q20" i="1"/>
  <c r="Q26" i="1"/>
  <c r="Q27" i="1"/>
  <c r="Q28" i="1"/>
  <c r="Q6" i="1"/>
  <c r="O29" i="1" l="1"/>
  <c r="F32" i="1" s="1"/>
  <c r="G32" i="1" s="1"/>
  <c r="Q25" i="1"/>
  <c r="Q30" i="1" s="1"/>
  <c r="Q7" i="1"/>
  <c r="Q22" i="1" s="1"/>
  <c r="O21" i="1"/>
  <c r="F33" i="1" s="1"/>
  <c r="Q32" i="1" l="1"/>
  <c r="F34" i="1"/>
  <c r="F3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tc={E5FFBCEC-1DD2-C342-BC81-DC7AC24DD035}</author>
  </authors>
  <commentList>
    <comment ref="M20" authorId="0" shapeId="0" xr:uid="{E5FFBCEC-1DD2-C342-BC81-DC7AC24DD035}">
      <text>
        <t>[Threaded comment]
Your version of Excel allows you to read this threaded comment; however, any edits to it will get removed if the file is opened in a newer version of Excel. Learn more: https://go.microsoft.com/fwlink/?linkid=870924
Comment:
    sandbag snake</t>
      </text>
    </comment>
  </commentList>
</comments>
</file>

<file path=xl/sharedStrings.xml><?xml version="1.0" encoding="utf-8"?>
<sst xmlns="http://schemas.openxmlformats.org/spreadsheetml/2006/main" count="51" uniqueCount="48">
  <si>
    <t>Admin</t>
  </si>
  <si>
    <t>April</t>
  </si>
  <si>
    <t>May</t>
  </si>
  <si>
    <t>June</t>
  </si>
  <si>
    <t>July</t>
  </si>
  <si>
    <t>March</t>
  </si>
  <si>
    <t>Budget</t>
  </si>
  <si>
    <t>Insurance</t>
  </si>
  <si>
    <t>Internal Audit</t>
  </si>
  <si>
    <t>Data Protection</t>
  </si>
  <si>
    <t>Wiltshire Assoc of local councils</t>
  </si>
  <si>
    <t>Elec for Defib</t>
  </si>
  <si>
    <t>Stationary and Postage</t>
  </si>
  <si>
    <t>Hall Rent</t>
  </si>
  <si>
    <t>Bank Charges</t>
  </si>
  <si>
    <t>Income</t>
  </si>
  <si>
    <t>Precept</t>
  </si>
  <si>
    <t>Allotments</t>
  </si>
  <si>
    <t>VAT Receipts</t>
  </si>
  <si>
    <t>Bank Interest</t>
  </si>
  <si>
    <t>Expenditure</t>
  </si>
  <si>
    <t>Sept</t>
  </si>
  <si>
    <t>Nov</t>
  </si>
  <si>
    <t>Dec</t>
  </si>
  <si>
    <t>Aug</t>
  </si>
  <si>
    <t>Oct</t>
  </si>
  <si>
    <t>Jan</t>
  </si>
  <si>
    <t>Feb</t>
  </si>
  <si>
    <t>Diff</t>
  </si>
  <si>
    <t>Income over/under budget</t>
  </si>
  <si>
    <t>Exp over/under budget</t>
  </si>
  <si>
    <t>Totals</t>
  </si>
  <si>
    <t>Date</t>
  </si>
  <si>
    <t>Expected Balance</t>
  </si>
  <si>
    <t>Difference</t>
  </si>
  <si>
    <t>Website hosting and management</t>
  </si>
  <si>
    <t xml:space="preserve">    Clerks Salary</t>
  </si>
  <si>
    <t>Allotment fencing</t>
  </si>
  <si>
    <t>Contingency</t>
  </si>
  <si>
    <t>Bank balance c/fwd</t>
  </si>
  <si>
    <t>Overall over/under budget</t>
  </si>
  <si>
    <t>Defibrillator Battery and maintenance</t>
  </si>
  <si>
    <t xml:space="preserve">    HMRC PAYE refund - to be repaid at some point</t>
  </si>
  <si>
    <t>Coulston Parish Council Income/Expenditure 2022 2023</t>
  </si>
  <si>
    <t>Annual village meeting expenses</t>
  </si>
  <si>
    <t>06.04.22</t>
  </si>
  <si>
    <t>Actual balance at 31.3.23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</si>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</sst>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2" fontId="0" fillId="0" borderId="1" xfId="0" applyNumberFormat="1" applyBorder="1"/>
    <xf numFmtId="0" fontId="3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0" fontId="6" fillId="0" borderId="0" xfId="0" applyFont="1"/>
    <xf numFmtId="0" fontId="7" fillId="0" borderId="0" xfId="0" applyFont="1"/>
    <xf numFmtId="17" fontId="8" fillId="0" borderId="0" xfId="0" applyNumberFormat="1" applyFont="1"/>
    <xf numFmtId="0" fontId="1" fillId="0" borderId="2" xfId="0" applyFont="1" applyBorder="1"/>
    <xf numFmtId="0" fontId="1" fillId="0" borderId="3" xfId="0" applyFont="1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" fillId="3" borderId="1" xfId="0" applyFont="1" applyFill="1" applyBorder="1"/>
    <xf numFmtId="0" fontId="1" fillId="0" borderId="10" xfId="0" applyFont="1" applyBorder="1"/>
    <xf numFmtId="0" fontId="0" fillId="0" borderId="11" xfId="0" applyBorder="1"/>
    <xf numFmtId="2" fontId="1" fillId="4" borderId="12" xfId="0" applyNumberFormat="1" applyFont="1" applyFill="1" applyBorder="1"/>
    <xf numFmtId="2" fontId="1" fillId="4" borderId="1" xfId="0" applyNumberFormat="1" applyFont="1" applyFill="1" applyBorder="1"/>
    <xf numFmtId="2" fontId="0" fillId="4" borderId="1" xfId="0" applyNumberForma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0</xdr:rowOff>
    </xdr:from>
    <xdr:to>
      <xdr:col>6</xdr:col>
      <xdr:colOff>342795</xdr:colOff>
      <xdr:row>71</xdr:row>
      <xdr:rowOff>172298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E268F4-78C8-31A1-33C3-35F243249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958667"/>
          <a:ext cx="6830378" cy="607779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lex.Sandham" id="{27C00DE3-E14F-E546-96EC-A9291B62C269}" userId="S::als629@open.ac.uk::b5e3d16f-e639-472a-a014-44534b152c9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20" dT="2023-03-06T12:59:25.40" personId="{27C00DE3-E14F-E546-96EC-A9291B62C269}" id="{E5FFBCEC-1DD2-C342-BC81-DC7AC24DD035}">
    <text>sandbag snake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1F31E-DDCF-4DF0-A414-927BD52B7707}">
  <sheetPr>
    <pageSetUpPr fitToPage="1"/>
  </sheetPr>
  <dimension ref="A1:Q43"/>
  <sheetViews>
    <sheetView tabSelected="1" zoomScale="90" zoomScaleNormal="90" workbookViewId="0">
      <selection activeCell="O43" sqref="O43"/>
    </sheetView>
  </sheetViews>
  <sheetFormatPr defaultColWidth="8.7109375" defaultRowHeight="15" x14ac:dyDescent="0.25"/>
  <cols>
    <col min="1" max="1" width="53" customWidth="1"/>
    <col min="6" max="6" width="9.28515625" customWidth="1"/>
    <col min="16" max="16" width="9.140625"/>
    <col min="17" max="17" width="12.140625" customWidth="1"/>
  </cols>
  <sheetData>
    <row r="1" spans="1:17" ht="23.25" x14ac:dyDescent="0.35">
      <c r="H1" s="14"/>
      <c r="O1" t="s">
        <v>32</v>
      </c>
      <c r="Q1" s="32">
        <v>45016</v>
      </c>
    </row>
    <row r="2" spans="1:17" ht="23.25" x14ac:dyDescent="0.35">
      <c r="A2" s="15" t="s">
        <v>43</v>
      </c>
      <c r="G2" s="16"/>
    </row>
    <row r="3" spans="1:17" ht="23.25" x14ac:dyDescent="0.35">
      <c r="A3" s="15"/>
      <c r="G3" s="16"/>
    </row>
    <row r="4" spans="1:17" s="1" customFormat="1" x14ac:dyDescent="0.25">
      <c r="A4" s="3" t="s">
        <v>20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24</v>
      </c>
      <c r="G4" s="5" t="s">
        <v>21</v>
      </c>
      <c r="H4" s="5" t="s">
        <v>25</v>
      </c>
      <c r="I4" s="5" t="s">
        <v>22</v>
      </c>
      <c r="J4" s="5" t="s">
        <v>23</v>
      </c>
      <c r="K4" s="5" t="s">
        <v>26</v>
      </c>
      <c r="L4" s="5" t="s">
        <v>27</v>
      </c>
      <c r="M4" s="5" t="s">
        <v>5</v>
      </c>
      <c r="N4" s="5"/>
      <c r="O4" s="5" t="s">
        <v>47</v>
      </c>
      <c r="P4" s="11" t="s">
        <v>6</v>
      </c>
      <c r="Q4" s="5" t="s">
        <v>28</v>
      </c>
    </row>
    <row r="5" spans="1:17" s="1" customFormat="1" x14ac:dyDescent="0.25">
      <c r="A5" s="4" t="s">
        <v>0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11"/>
      <c r="Q5" s="5"/>
    </row>
    <row r="6" spans="1:17" x14ac:dyDescent="0.25">
      <c r="A6" s="4" t="s">
        <v>36</v>
      </c>
      <c r="B6" s="4"/>
      <c r="C6" s="4"/>
      <c r="D6" s="4">
        <v>457.5</v>
      </c>
      <c r="E6" s="4"/>
      <c r="F6" s="4"/>
      <c r="G6" s="4"/>
      <c r="H6" s="4"/>
      <c r="I6" s="6"/>
      <c r="J6" s="4">
        <v>762.5</v>
      </c>
      <c r="K6" s="4"/>
      <c r="L6" s="4"/>
      <c r="M6" s="4"/>
      <c r="N6" s="4"/>
      <c r="O6" s="4">
        <f>SUM(B6:N6)</f>
        <v>1220</v>
      </c>
      <c r="P6" s="12">
        <v>1830</v>
      </c>
      <c r="Q6" s="8">
        <f>SUM(O6-P6)</f>
        <v>-610</v>
      </c>
    </row>
    <row r="7" spans="1:17" x14ac:dyDescent="0.25">
      <c r="A7" s="4" t="s">
        <v>42</v>
      </c>
      <c r="B7" s="4"/>
      <c r="C7" s="4"/>
      <c r="D7" s="4"/>
      <c r="E7" s="4"/>
      <c r="F7" s="4"/>
      <c r="G7" s="4"/>
      <c r="H7" s="4"/>
      <c r="I7" s="6"/>
      <c r="J7" s="4"/>
      <c r="K7" s="4"/>
      <c r="L7" s="4"/>
      <c r="M7" s="4"/>
      <c r="N7" s="4"/>
      <c r="O7" s="4">
        <f t="shared" ref="O7:O20" si="0">SUM(B7:N7)</f>
        <v>0</v>
      </c>
      <c r="P7" s="12">
        <v>727.02</v>
      </c>
      <c r="Q7" s="8">
        <f>SUM(O7-P7)</f>
        <v>-727.02</v>
      </c>
    </row>
    <row r="8" spans="1:17" x14ac:dyDescent="0.25">
      <c r="A8" s="4" t="s">
        <v>7</v>
      </c>
      <c r="B8" s="4"/>
      <c r="C8" s="4"/>
      <c r="D8" s="4"/>
      <c r="E8" s="4">
        <v>158.72</v>
      </c>
      <c r="F8" s="4"/>
      <c r="G8" s="4"/>
      <c r="H8" s="4"/>
      <c r="I8" s="6"/>
      <c r="J8" s="4"/>
      <c r="K8" s="4"/>
      <c r="L8" s="4"/>
      <c r="M8" s="4"/>
      <c r="N8" s="4"/>
      <c r="O8" s="4">
        <f t="shared" si="0"/>
        <v>158.72</v>
      </c>
      <c r="P8" s="12">
        <v>170</v>
      </c>
      <c r="Q8" s="8">
        <f t="shared" ref="Q8:Q28" si="1">SUM(O8-P8)</f>
        <v>-11.280000000000001</v>
      </c>
    </row>
    <row r="9" spans="1:17" x14ac:dyDescent="0.25">
      <c r="A9" s="4" t="s">
        <v>8</v>
      </c>
      <c r="B9" s="4">
        <v>54.25</v>
      </c>
      <c r="C9" s="4"/>
      <c r="D9" s="4"/>
      <c r="E9" s="4"/>
      <c r="F9" s="4"/>
      <c r="G9" s="4"/>
      <c r="H9" s="4"/>
      <c r="I9" s="6"/>
      <c r="J9" s="4"/>
      <c r="K9" s="4"/>
      <c r="L9" s="4"/>
      <c r="M9" s="4"/>
      <c r="N9" s="4"/>
      <c r="O9" s="4">
        <f t="shared" si="0"/>
        <v>54.25</v>
      </c>
      <c r="P9" s="12">
        <v>55</v>
      </c>
      <c r="Q9" s="8">
        <f t="shared" si="1"/>
        <v>-0.75</v>
      </c>
    </row>
    <row r="10" spans="1:17" x14ac:dyDescent="0.25">
      <c r="A10" s="4" t="s">
        <v>9</v>
      </c>
      <c r="B10" s="4">
        <v>40</v>
      </c>
      <c r="C10" s="4"/>
      <c r="D10" s="4"/>
      <c r="E10" s="4"/>
      <c r="F10" s="4"/>
      <c r="G10" s="4"/>
      <c r="H10" s="4"/>
      <c r="I10" s="6"/>
      <c r="J10" s="4"/>
      <c r="K10" s="4"/>
      <c r="L10" s="4"/>
      <c r="M10" s="4"/>
      <c r="N10" s="4"/>
      <c r="O10" s="4">
        <f t="shared" si="0"/>
        <v>40</v>
      </c>
      <c r="P10" s="12">
        <v>40</v>
      </c>
      <c r="Q10" s="8">
        <f t="shared" si="1"/>
        <v>0</v>
      </c>
    </row>
    <row r="11" spans="1:17" x14ac:dyDescent="0.25">
      <c r="A11" s="4" t="s">
        <v>10</v>
      </c>
      <c r="B11" s="4">
        <v>64.14</v>
      </c>
      <c r="C11" s="4"/>
      <c r="D11" s="4"/>
      <c r="E11" s="4"/>
      <c r="F11" s="4"/>
      <c r="G11" s="4"/>
      <c r="H11" s="4"/>
      <c r="I11" s="6"/>
      <c r="J11" s="4"/>
      <c r="K11" s="4"/>
      <c r="L11" s="4"/>
      <c r="M11" s="4"/>
      <c r="N11" s="4"/>
      <c r="O11" s="4">
        <f t="shared" si="0"/>
        <v>64.14</v>
      </c>
      <c r="P11" s="12">
        <v>65</v>
      </c>
      <c r="Q11" s="8">
        <f t="shared" si="1"/>
        <v>-0.85999999999999943</v>
      </c>
    </row>
    <row r="12" spans="1:17" x14ac:dyDescent="0.25">
      <c r="A12" s="4" t="s">
        <v>11</v>
      </c>
      <c r="B12" s="4">
        <v>3.51</v>
      </c>
      <c r="C12" s="4">
        <v>7.02</v>
      </c>
      <c r="D12" s="4"/>
      <c r="E12" s="4"/>
      <c r="F12" s="4"/>
      <c r="G12" s="4"/>
      <c r="H12" s="4"/>
      <c r="I12" s="6">
        <v>10.53</v>
      </c>
      <c r="J12" s="4">
        <v>3.51</v>
      </c>
      <c r="K12" s="4">
        <v>3.51</v>
      </c>
      <c r="L12" s="4">
        <v>3.51</v>
      </c>
      <c r="M12" s="4">
        <v>3.51</v>
      </c>
      <c r="N12" s="4"/>
      <c r="O12" s="4">
        <f t="shared" si="0"/>
        <v>35.099999999999994</v>
      </c>
      <c r="P12" s="12">
        <v>40</v>
      </c>
      <c r="Q12" s="8">
        <f t="shared" si="1"/>
        <v>-4.9000000000000057</v>
      </c>
    </row>
    <row r="13" spans="1:17" x14ac:dyDescent="0.25">
      <c r="A13" s="4" t="s">
        <v>12</v>
      </c>
      <c r="B13" s="4"/>
      <c r="C13" s="4"/>
      <c r="D13" s="4"/>
      <c r="E13" s="4"/>
      <c r="F13" s="4"/>
      <c r="G13" s="4"/>
      <c r="H13" s="4"/>
      <c r="I13" s="6"/>
      <c r="J13" s="4"/>
      <c r="K13" s="4"/>
      <c r="L13" s="4"/>
      <c r="M13" s="4"/>
      <c r="N13" s="4"/>
      <c r="O13" s="4">
        <f t="shared" si="0"/>
        <v>0</v>
      </c>
      <c r="P13" s="12">
        <v>0</v>
      </c>
      <c r="Q13" s="8">
        <f t="shared" si="1"/>
        <v>0</v>
      </c>
    </row>
    <row r="14" spans="1:17" x14ac:dyDescent="0.25">
      <c r="A14" s="4" t="s">
        <v>44</v>
      </c>
      <c r="B14" s="4"/>
      <c r="C14" s="4">
        <v>71.88</v>
      </c>
      <c r="D14" s="4"/>
      <c r="E14" s="4"/>
      <c r="F14" s="4"/>
      <c r="G14" s="4"/>
      <c r="H14" s="4"/>
      <c r="I14" s="6"/>
      <c r="J14" s="4"/>
      <c r="K14" s="4"/>
      <c r="L14" s="4"/>
      <c r="M14" s="4"/>
      <c r="N14" s="4"/>
      <c r="O14" s="4">
        <f t="shared" si="0"/>
        <v>71.88</v>
      </c>
      <c r="P14" s="12">
        <v>80</v>
      </c>
      <c r="Q14" s="8">
        <f t="shared" si="1"/>
        <v>-8.1200000000000045</v>
      </c>
    </row>
    <row r="15" spans="1:17" x14ac:dyDescent="0.25">
      <c r="A15" s="4" t="s">
        <v>35</v>
      </c>
      <c r="B15" s="4"/>
      <c r="C15" s="4"/>
      <c r="D15" s="4"/>
      <c r="E15" s="4"/>
      <c r="F15" s="4"/>
      <c r="G15" s="4"/>
      <c r="H15" s="4"/>
      <c r="I15" s="6"/>
      <c r="J15" s="4">
        <v>151.19</v>
      </c>
      <c r="K15" s="4"/>
      <c r="L15" s="4"/>
      <c r="M15" s="4"/>
      <c r="N15" s="4"/>
      <c r="O15" s="4">
        <f t="shared" si="0"/>
        <v>151.19</v>
      </c>
      <c r="P15" s="12">
        <v>120</v>
      </c>
      <c r="Q15" s="8">
        <v>25.19</v>
      </c>
    </row>
    <row r="16" spans="1:17" x14ac:dyDescent="0.25">
      <c r="A16" s="4" t="s">
        <v>13</v>
      </c>
      <c r="B16" s="4"/>
      <c r="C16" s="4"/>
      <c r="D16" s="4"/>
      <c r="E16" s="4"/>
      <c r="F16" s="4"/>
      <c r="G16" s="4"/>
      <c r="H16" s="4"/>
      <c r="I16" s="6"/>
      <c r="J16" s="4"/>
      <c r="K16" s="4"/>
      <c r="L16" s="4">
        <v>55</v>
      </c>
      <c r="M16" s="4"/>
      <c r="N16" s="4"/>
      <c r="O16" s="4">
        <f t="shared" si="0"/>
        <v>55</v>
      </c>
      <c r="P16" s="12">
        <v>50</v>
      </c>
      <c r="Q16" s="8">
        <f t="shared" si="1"/>
        <v>5</v>
      </c>
    </row>
    <row r="17" spans="1:17" x14ac:dyDescent="0.25">
      <c r="A17" s="4" t="s">
        <v>14</v>
      </c>
      <c r="B17" s="4"/>
      <c r="C17" s="4"/>
      <c r="D17" s="4"/>
      <c r="E17" s="4"/>
      <c r="F17" s="4"/>
      <c r="G17" s="4"/>
      <c r="H17" s="4"/>
      <c r="I17" s="6"/>
      <c r="J17" s="4"/>
      <c r="K17" s="4"/>
      <c r="L17" s="4"/>
      <c r="M17" s="4"/>
      <c r="N17" s="4"/>
      <c r="O17" s="4">
        <f t="shared" si="0"/>
        <v>0</v>
      </c>
      <c r="P17" s="12">
        <v>2.5</v>
      </c>
      <c r="Q17" s="8">
        <f t="shared" si="1"/>
        <v>-2.5</v>
      </c>
    </row>
    <row r="18" spans="1:17" x14ac:dyDescent="0.25">
      <c r="A18" s="4" t="s">
        <v>41</v>
      </c>
      <c r="B18" s="4"/>
      <c r="C18" s="4"/>
      <c r="D18" s="4"/>
      <c r="E18" s="4">
        <v>312</v>
      </c>
      <c r="F18" s="4"/>
      <c r="G18" s="4"/>
      <c r="H18" s="4"/>
      <c r="I18" s="6"/>
      <c r="J18" s="4"/>
      <c r="K18" s="4"/>
      <c r="L18" s="4"/>
      <c r="M18" s="4"/>
      <c r="N18" s="4"/>
      <c r="O18" s="4">
        <f t="shared" si="0"/>
        <v>312</v>
      </c>
      <c r="P18" s="12">
        <v>350</v>
      </c>
      <c r="Q18" s="8">
        <f t="shared" si="1"/>
        <v>-38</v>
      </c>
    </row>
    <row r="19" spans="1:17" x14ac:dyDescent="0.25">
      <c r="A19" s="4" t="s">
        <v>37</v>
      </c>
      <c r="B19" s="4"/>
      <c r="C19" s="4"/>
      <c r="D19" s="4"/>
      <c r="E19" s="4"/>
      <c r="F19" s="4"/>
      <c r="G19" s="4"/>
      <c r="H19" s="4"/>
      <c r="I19" s="6"/>
      <c r="J19" s="4"/>
      <c r="K19" s="4"/>
      <c r="L19" s="4"/>
      <c r="M19" s="4"/>
      <c r="N19" s="4"/>
      <c r="O19" s="4">
        <f t="shared" si="0"/>
        <v>0</v>
      </c>
      <c r="P19" s="12">
        <v>100</v>
      </c>
      <c r="Q19" s="8">
        <f t="shared" si="1"/>
        <v>-100</v>
      </c>
    </row>
    <row r="20" spans="1:17" x14ac:dyDescent="0.25">
      <c r="A20" s="4" t="s">
        <v>38</v>
      </c>
      <c r="B20" s="4"/>
      <c r="C20" s="4"/>
      <c r="D20" s="4"/>
      <c r="E20" s="4"/>
      <c r="F20" s="4"/>
      <c r="G20" s="4"/>
      <c r="H20" s="4"/>
      <c r="I20" s="6"/>
      <c r="J20" s="4"/>
      <c r="K20" s="4"/>
      <c r="L20" s="4"/>
      <c r="M20" s="4">
        <v>57.96</v>
      </c>
      <c r="N20" s="4"/>
      <c r="O20" s="4">
        <f t="shared" si="0"/>
        <v>57.96</v>
      </c>
      <c r="P20" s="12">
        <v>100</v>
      </c>
      <c r="Q20" s="8">
        <f t="shared" si="1"/>
        <v>-42.04</v>
      </c>
    </row>
    <row r="21" spans="1:17" x14ac:dyDescent="0.25">
      <c r="A21" s="4"/>
      <c r="B21" s="4"/>
      <c r="C21" s="4"/>
      <c r="D21" s="4"/>
      <c r="E21" s="4"/>
      <c r="F21" s="4"/>
      <c r="G21" s="4"/>
      <c r="H21" s="4"/>
      <c r="I21" s="6"/>
      <c r="J21" s="4"/>
      <c r="K21" s="4"/>
      <c r="L21" s="4"/>
      <c r="M21" s="4"/>
      <c r="N21" s="3" t="s">
        <v>31</v>
      </c>
      <c r="O21" s="3">
        <f>SUM(O6:O20)</f>
        <v>2220.2400000000002</v>
      </c>
      <c r="P21" s="13">
        <f>SUM(P6:P20)</f>
        <v>3729.52</v>
      </c>
      <c r="Q21" s="4"/>
    </row>
    <row r="22" spans="1:17" s="1" customFormat="1" x14ac:dyDescent="0.25">
      <c r="A22" s="3"/>
      <c r="B22" s="3"/>
      <c r="C22" s="3"/>
      <c r="D22" s="3"/>
      <c r="E22" s="3"/>
      <c r="F22" s="3"/>
      <c r="G22" s="3"/>
      <c r="H22" s="3"/>
      <c r="I22" s="7"/>
      <c r="J22" s="3"/>
      <c r="K22" s="3"/>
      <c r="L22" s="3"/>
      <c r="M22" s="3"/>
      <c r="N22" s="1" t="s">
        <v>30</v>
      </c>
      <c r="O22" s="4"/>
      <c r="P22" s="13"/>
      <c r="Q22" s="30">
        <f>SUM(Q6:Q20)</f>
        <v>-1515.2799999999997</v>
      </c>
    </row>
    <row r="23" spans="1:17" x14ac:dyDescent="0.25">
      <c r="A23" s="4"/>
      <c r="B23" s="4"/>
      <c r="C23" s="4"/>
      <c r="D23" s="4"/>
      <c r="E23" s="4"/>
      <c r="F23" s="4"/>
      <c r="G23" s="4"/>
      <c r="H23" s="4"/>
      <c r="I23" s="6"/>
      <c r="J23" s="4"/>
      <c r="K23" s="4"/>
      <c r="L23" s="4"/>
      <c r="M23" s="4"/>
      <c r="N23" s="4"/>
      <c r="O23" s="4"/>
      <c r="P23" s="12"/>
      <c r="Q23" s="8"/>
    </row>
    <row r="24" spans="1:17" s="1" customFormat="1" x14ac:dyDescent="0.25">
      <c r="A24" s="3" t="s">
        <v>15</v>
      </c>
      <c r="B24" s="3"/>
      <c r="C24" s="3"/>
      <c r="D24" s="3"/>
      <c r="E24" s="3"/>
      <c r="F24" s="3"/>
      <c r="G24" s="3"/>
      <c r="H24" s="3"/>
      <c r="I24" s="7"/>
      <c r="J24" s="3"/>
      <c r="K24" s="3"/>
      <c r="L24" s="3"/>
      <c r="M24" s="3"/>
      <c r="N24" s="3"/>
      <c r="O24" s="4"/>
      <c r="P24" s="13"/>
      <c r="Q24" s="8"/>
    </row>
    <row r="25" spans="1:17" x14ac:dyDescent="0.25">
      <c r="A25" s="4" t="s">
        <v>16</v>
      </c>
      <c r="B25" s="4">
        <v>3739.52</v>
      </c>
      <c r="C25" s="4"/>
      <c r="D25" s="4"/>
      <c r="E25" s="4"/>
      <c r="F25" s="4"/>
      <c r="G25" s="4"/>
      <c r="H25" s="4"/>
      <c r="I25" s="6"/>
      <c r="J25" s="4"/>
      <c r="K25" s="4"/>
      <c r="L25" s="4"/>
      <c r="M25" s="4"/>
      <c r="N25" s="4"/>
      <c r="O25" s="4">
        <f>SUM(B25:N25)</f>
        <v>3739.52</v>
      </c>
      <c r="P25" s="12">
        <v>3475.94</v>
      </c>
      <c r="Q25" s="8">
        <f t="shared" si="1"/>
        <v>263.57999999999993</v>
      </c>
    </row>
    <row r="26" spans="1:17" x14ac:dyDescent="0.25">
      <c r="A26" s="4" t="s">
        <v>17</v>
      </c>
      <c r="B26" s="4"/>
      <c r="C26" s="4"/>
      <c r="D26" s="4"/>
      <c r="E26" s="4"/>
      <c r="F26" s="4"/>
      <c r="G26" s="4"/>
      <c r="H26" s="4"/>
      <c r="I26" s="6">
        <v>60</v>
      </c>
      <c r="J26" s="4">
        <v>40</v>
      </c>
      <c r="K26" s="4"/>
      <c r="L26" s="4"/>
      <c r="M26" s="4">
        <v>40</v>
      </c>
      <c r="N26" s="4"/>
      <c r="O26" s="4">
        <f t="shared" ref="O26:O28" si="2">SUM(B26:N26)</f>
        <v>140</v>
      </c>
      <c r="P26" s="12">
        <v>240</v>
      </c>
      <c r="Q26" s="8">
        <f t="shared" si="1"/>
        <v>-100</v>
      </c>
    </row>
    <row r="27" spans="1:17" x14ac:dyDescent="0.25">
      <c r="A27" s="4" t="s">
        <v>18</v>
      </c>
      <c r="B27" s="4"/>
      <c r="C27" s="4"/>
      <c r="D27" s="4">
        <v>157.97</v>
      </c>
      <c r="E27" s="4"/>
      <c r="F27" s="4"/>
      <c r="G27" s="4"/>
      <c r="H27" s="4"/>
      <c r="I27" s="6"/>
      <c r="J27" s="4"/>
      <c r="K27" s="4"/>
      <c r="L27" s="4"/>
      <c r="M27" s="4"/>
      <c r="N27" s="4"/>
      <c r="O27" s="4">
        <f t="shared" si="2"/>
        <v>157.97</v>
      </c>
      <c r="P27" s="12">
        <v>12</v>
      </c>
      <c r="Q27" s="8">
        <f t="shared" si="1"/>
        <v>145.97</v>
      </c>
    </row>
    <row r="28" spans="1:17" x14ac:dyDescent="0.25">
      <c r="A28" s="4" t="s">
        <v>19</v>
      </c>
      <c r="B28" s="4"/>
      <c r="C28" s="4"/>
      <c r="D28" s="4">
        <v>1.39</v>
      </c>
      <c r="E28" s="4">
        <v>1.91</v>
      </c>
      <c r="F28" s="4"/>
      <c r="G28" s="4"/>
      <c r="H28" s="4"/>
      <c r="I28" s="6"/>
      <c r="J28" s="4"/>
      <c r="K28" s="4"/>
      <c r="L28" s="4"/>
      <c r="M28" s="4"/>
      <c r="N28" s="4"/>
      <c r="O28" s="4">
        <f t="shared" si="2"/>
        <v>3.3</v>
      </c>
      <c r="P28" s="12">
        <v>4</v>
      </c>
      <c r="Q28" s="8">
        <f t="shared" si="1"/>
        <v>-0.70000000000000018</v>
      </c>
    </row>
    <row r="29" spans="1:17" x14ac:dyDescent="0.25">
      <c r="N29" s="3" t="s">
        <v>31</v>
      </c>
      <c r="O29" s="3">
        <f>SUM(O25:O28)</f>
        <v>4040.79</v>
      </c>
      <c r="P29" s="13">
        <f>SUM(P25:P28)</f>
        <v>3731.94</v>
      </c>
      <c r="Q29" s="4"/>
    </row>
    <row r="30" spans="1:17" s="1" customFormat="1" x14ac:dyDescent="0.25">
      <c r="N30" s="3" t="s">
        <v>29</v>
      </c>
      <c r="O30" s="3"/>
      <c r="P30" s="3"/>
      <c r="Q30" s="31">
        <f>SUM(Q25:Q28)</f>
        <v>308.84999999999997</v>
      </c>
    </row>
    <row r="31" spans="1:17" ht="15.75" thickBot="1" x14ac:dyDescent="0.3">
      <c r="B31" s="1"/>
      <c r="C31" s="17" t="s">
        <v>39</v>
      </c>
      <c r="D31" s="18"/>
      <c r="E31" s="19" t="s">
        <v>45</v>
      </c>
      <c r="F31" s="23">
        <v>3864.69</v>
      </c>
    </row>
    <row r="32" spans="1:17" ht="15.75" thickBot="1" x14ac:dyDescent="0.3">
      <c r="C32" s="20" t="s">
        <v>15</v>
      </c>
      <c r="D32" s="1"/>
      <c r="F32" s="24">
        <f>SUM(O29)</f>
        <v>4040.79</v>
      </c>
      <c r="G32" s="4">
        <f>SUM(F31:F32)</f>
        <v>7905.48</v>
      </c>
      <c r="N32" s="27" t="s">
        <v>40</v>
      </c>
      <c r="O32" s="28"/>
      <c r="P32" s="28"/>
      <c r="Q32" s="29">
        <f>SUM(Q30+Q22)</f>
        <v>-1206.4299999999998</v>
      </c>
    </row>
    <row r="33" spans="1:6" x14ac:dyDescent="0.25">
      <c r="C33" s="20" t="s">
        <v>20</v>
      </c>
      <c r="D33" s="1"/>
      <c r="F33" s="24">
        <f>SUM(O21)</f>
        <v>2220.2400000000002</v>
      </c>
    </row>
    <row r="34" spans="1:6" x14ac:dyDescent="0.25">
      <c r="C34" s="20" t="s">
        <v>33</v>
      </c>
      <c r="D34" s="1"/>
      <c r="F34" s="24">
        <f>SUM(G32-F33)</f>
        <v>5685.24</v>
      </c>
    </row>
    <row r="35" spans="1:6" x14ac:dyDescent="0.25">
      <c r="C35" s="20" t="s">
        <v>46</v>
      </c>
      <c r="D35" s="1"/>
      <c r="E35" s="1"/>
      <c r="F35" s="25">
        <v>5685.24</v>
      </c>
    </row>
    <row r="36" spans="1:6" x14ac:dyDescent="0.25">
      <c r="A36" s="2"/>
      <c r="C36" s="21" t="s">
        <v>34</v>
      </c>
      <c r="D36" s="22"/>
      <c r="E36" s="22"/>
      <c r="F36" s="26">
        <f>F35-F34</f>
        <v>0</v>
      </c>
    </row>
    <row r="37" spans="1:6" x14ac:dyDescent="0.25">
      <c r="A37" s="2"/>
      <c r="C37" s="1"/>
    </row>
    <row r="38" spans="1:6" x14ac:dyDescent="0.25">
      <c r="A38" s="2"/>
      <c r="B38" s="1"/>
      <c r="C38" s="2"/>
      <c r="D38" s="2"/>
    </row>
    <row r="39" spans="1:6" x14ac:dyDescent="0.25">
      <c r="B39" s="1"/>
      <c r="C39" s="1"/>
    </row>
    <row r="40" spans="1:6" x14ac:dyDescent="0.25">
      <c r="A40" s="9"/>
    </row>
    <row r="41" spans="1:6" x14ac:dyDescent="0.25">
      <c r="C41" s="1"/>
    </row>
    <row r="43" spans="1:6" x14ac:dyDescent="0.25">
      <c r="A43" s="10"/>
    </row>
  </sheetData>
  <pageMargins left="0.7" right="0.7" top="0.75" bottom="0.75" header="0.3" footer="0.3"/>
  <pageSetup paperSize="9" scale="67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Stewart</dc:creator>
  <cp:lastModifiedBy>clerk-coulstonpc@outlook.com</cp:lastModifiedBy>
  <cp:lastPrinted>2023-04-27T11:06:47Z</cp:lastPrinted>
  <dcterms:created xsi:type="dcterms:W3CDTF">2018-11-13T13:57:38Z</dcterms:created>
  <dcterms:modified xsi:type="dcterms:W3CDTF">2023-06-29T11:35:05Z</dcterms:modified>
</cp:coreProperties>
</file>